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610" windowHeight="9465" activeTab="4"/>
  </bookViews>
  <sheets>
    <sheet name="титул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_xlnm.Print_Area" localSheetId="1">'Лист1'!$A$1:$B$14</definedName>
  </definedNames>
  <calcPr fullCalcOnLoad="1"/>
</workbook>
</file>

<file path=xl/sharedStrings.xml><?xml version="1.0" encoding="utf-8"?>
<sst xmlns="http://schemas.openxmlformats.org/spreadsheetml/2006/main" count="181" uniqueCount="128">
  <si>
    <t xml:space="preserve">          (подпись)                                (Ф.И.О.)</t>
  </si>
  <si>
    <t>Полное наименование учреждения</t>
  </si>
  <si>
    <t xml:space="preserve">Сокращенное наименование учреждения                     </t>
  </si>
  <si>
    <t xml:space="preserve">Почтовый адрес учреждения                               </t>
  </si>
  <si>
    <t>Основной государственный регистрационный номер (ОГРН)</t>
  </si>
  <si>
    <t>Единицы измерения показателей: руб.                                                                      по ОКЕИ</t>
  </si>
  <si>
    <t>Управление образования администрации города Евпатории Республики Крым</t>
  </si>
  <si>
    <t>№ п/п</t>
  </si>
  <si>
    <t>Наименование показателей</t>
  </si>
  <si>
    <t>Штатная численность работников учреждения</t>
  </si>
  <si>
    <t>На начало года</t>
  </si>
  <si>
    <t>На конец года</t>
  </si>
  <si>
    <t>2.1.</t>
  </si>
  <si>
    <t>2.2.</t>
  </si>
  <si>
    <t>2.3.</t>
  </si>
  <si>
    <t xml:space="preserve">из них:   </t>
  </si>
  <si>
    <t>сотрудники, относящиеся к АУП</t>
  </si>
  <si>
    <t>Сотрудники, всего (целые ед.)</t>
  </si>
  <si>
    <t>Раздел 2.  РЕЗУЛЬТАТ ДЕЯТЕЛЬНОСТИ УЧРЕЖДЕНИЯ</t>
  </si>
  <si>
    <t>Раздел. 1 Общие сведения об учреждении</t>
  </si>
  <si>
    <t xml:space="preserve">Наименование органа, которому подведомственно учреждение: </t>
  </si>
  <si>
    <t>Идентификационный номер налогоплательщика (ИНН)</t>
  </si>
  <si>
    <t>Код причины постановки на учет учреждения (КПП)</t>
  </si>
  <si>
    <t>1. Общие сведения об учреждении</t>
  </si>
  <si>
    <t>2. Сведения о  штатной численности работников учрежения</t>
  </si>
  <si>
    <t>Наименование показателя</t>
  </si>
  <si>
    <t>Единица измерения</t>
  </si>
  <si>
    <t>Значение показателя, фактически достигнутое</t>
  </si>
  <si>
    <t>за отчетный 2017 год</t>
  </si>
  <si>
    <t>за предыдущий 2016 год</t>
  </si>
  <si>
    <t>Изменение по отношению к предыдущему году, в %</t>
  </si>
  <si>
    <t>1. Изменение балансовой (остаточной) стоимости нефинансовых активов</t>
  </si>
  <si>
    <t>1.1.</t>
  </si>
  <si>
    <t>руб.</t>
  </si>
  <si>
    <t>Балансовая/ остаточная стоимость нефинансовых активов, из них:</t>
  </si>
  <si>
    <t>балансовая стоимость недвижимого имущества</t>
  </si>
  <si>
    <t>балансовая стоимость особо ценного движимого имущества</t>
  </si>
  <si>
    <t>2. Общая сумма требований в возмещении ущерба по недостачам и хищениям материальных ценностей, денежных средств, а также от  порчи материальных ценностей</t>
  </si>
  <si>
    <t>3. Сведения об исзменении дебиторской и кредиторской задолженности за отчетный год, в процентах</t>
  </si>
  <si>
    <t>3.1.</t>
  </si>
  <si>
    <t xml:space="preserve">Изменение дебиторской задолженности </t>
  </si>
  <si>
    <t>по доходам (поступлениям)</t>
  </si>
  <si>
    <t>по расходам (выплатам)</t>
  </si>
  <si>
    <t xml:space="preserve">3.2. </t>
  </si>
  <si>
    <t>Изменение кредиторской задолженности</t>
  </si>
  <si>
    <t>просроченной кредиторской задолженности</t>
  </si>
  <si>
    <t>4. Сведения о кассовых поступлениях</t>
  </si>
  <si>
    <t>4.1.</t>
  </si>
  <si>
    <t>Поступления, всего: в том числе:</t>
  </si>
  <si>
    <t>Субсидии на выполнение муниципального задания</t>
  </si>
  <si>
    <t>целевые субсидии</t>
  </si>
  <si>
    <t>от оказания учреждением платных услуг (выполнение работ) и иной приносящей доход деятельности</t>
  </si>
  <si>
    <t>5. Сведения о кассовых выплатах</t>
  </si>
  <si>
    <t>5.1.</t>
  </si>
  <si>
    <t>КОСГУ</t>
  </si>
  <si>
    <t xml:space="preserve">Оплата труда и начисления на выплаты по оплате труда 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</si>
  <si>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</si>
  <si>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</si>
  <si>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</si>
  <si>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>плановое назначение</t>
  </si>
  <si>
    <t>кассовое исполнение</t>
  </si>
  <si>
    <t>исполнение по отношению к плану, в %</t>
  </si>
  <si>
    <t>5.2.</t>
  </si>
  <si>
    <t>Услуги связи</t>
  </si>
  <si>
    <t>Транспортные услуги</t>
  </si>
  <si>
    <t>5.3.</t>
  </si>
  <si>
    <t>Коммунальные услуги</t>
  </si>
  <si>
    <t>Арендная плата за пользование имуществом</t>
  </si>
  <si>
    <t>Работы,услуги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</si>
  <si>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</si>
  <si>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</si>
  <si>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</si>
  <si>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нематериальных запасов</t>
  </si>
  <si>
    <t>Прочие расходы</t>
  </si>
  <si>
    <t>Расходы по операциям с активами</t>
  </si>
  <si>
    <t>Итого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</si>
  <si>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</si>
  <si>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</si>
  <si>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</si>
  <si>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</si>
  <si>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</si>
  <si>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</si>
  <si>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</si>
  <si>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</si>
  <si>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</si>
  <si>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Раздел 3. Об использовании имущества, закрепленного за учреждением</t>
  </si>
  <si>
    <t>значение показателя</t>
  </si>
  <si>
    <t>на начало отчетного периода</t>
  </si>
  <si>
    <t>на конец отчетного периода</t>
  </si>
  <si>
    <t>1. Общая балансовая/остаточная стоимость недвижимого имущества учреждения</t>
  </si>
  <si>
    <t>Общая балансовая/остаточная стоимость недвижимого имущества, находящегося на праве оперативного управления</t>
  </si>
  <si>
    <t>1.2.</t>
  </si>
  <si>
    <t>Общая балансовая/остаточная стоимость недвижимого имущества, находящегося у учреждения на праве оперативного управления, и переданого в аренду</t>
  </si>
  <si>
    <t>1.3.</t>
  </si>
  <si>
    <t>Общая балансовая/остаточная стоимость движимого имущества, находящегося на праве оперативного управления</t>
  </si>
  <si>
    <t>Общая балансовая/остаточная стоимость движимого имущества, находящегося у учреждения на праве оперативного управления, и переданого в аренду</t>
  </si>
  <si>
    <t>Общая балансовая/остаточная стоимость движимого имущества, находящегося у учреждения по договору безвозмездного пользования</t>
  </si>
  <si>
    <t>Общая балансовая/остаточная стоимость недвижимого имущества, находящегося у учреждения по договору безвозмездного пользования</t>
  </si>
  <si>
    <t>2. Общая балансовая/остаточная стоимость движимого имущества учреждения</t>
  </si>
  <si>
    <t>Общая площадь объектов недвижимого имущества, всего, из них:</t>
  </si>
  <si>
    <t>переданного в аренду</t>
  </si>
  <si>
    <t>переданного в безвозмездное пользование</t>
  </si>
  <si>
    <t>кв.м.</t>
  </si>
  <si>
    <t>4. Объем средств, полученных в отчетном году от распоряжения в становленном порядке имуществом</t>
  </si>
  <si>
    <t xml:space="preserve">________________  </t>
  </si>
  <si>
    <t>сотрудники, относящиеся к иному персоналу</t>
  </si>
  <si>
    <t xml:space="preserve">Причины, приведшие к изменению 
показателей
на конец  
отчетного 
периода
</t>
  </si>
  <si>
    <t>Начальник управления образования администрации города Евпатории Республики Крым</t>
  </si>
  <si>
    <t xml:space="preserve">________________ В.И. Жеребец </t>
  </si>
  <si>
    <t>«__»_______2018г.</t>
  </si>
  <si>
    <t>Согласовано</t>
  </si>
  <si>
    <t>Утверждаю</t>
  </si>
  <si>
    <t>ОТЧЕТ  О РЕЗУЛЬТАТАХ ДЕЯТЕЛЬНОСТИ МУНИЦИПАЛЬНОГО БЮДЖЕТНОГО УЧРЕЖДЕНИЯ И ОБ ИСПОЛЬЗОВАНИИ ЗАКРЕПЛЕННОГО ЗА НИМ  МУНИЦИПАЛЬНОГО ИМУЩЕСТВА ЗА 2017 ГОД</t>
  </si>
  <si>
    <t>Начальник отдела по бухгалтерскому учету и отчетности</t>
  </si>
  <si>
    <t>___________</t>
  </si>
  <si>
    <t>Ю.А.Авраменкова</t>
  </si>
  <si>
    <t xml:space="preserve">Директор МКУ ЦОДМОО </t>
  </si>
  <si>
    <t>__________</t>
  </si>
  <si>
    <t>Н.А.Мышак</t>
  </si>
  <si>
    <t>сотрудники, относящиеся к педагогическому персоналу</t>
  </si>
  <si>
    <t>медработники</t>
  </si>
  <si>
    <t>Средняя заработная плата сотрудников, руб.</t>
  </si>
  <si>
    <t xml:space="preserve">Заведующий МБДОУ </t>
  </si>
  <si>
    <t>Муниципальное бюджетное дошкольное образовательное учреждение "Детский сад № 16 "Ивушка" города Евпатории Республики Крым"</t>
  </si>
  <si>
    <t xml:space="preserve">МБДОУ "ДС № 16 "Ивушка" </t>
  </si>
  <si>
    <t>1149102178983</t>
  </si>
  <si>
    <t>297406,Республика Крым, г.Евпатория, ул.Полтавская, д.1</t>
  </si>
  <si>
    <t>3. Информация о количестве и площади объектов недвижимого имущества, закрепленных за учреждением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</si>
</sst>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&quot;###,##0.00"/>
    <numFmt numFmtId="170" formatCode="0.00000000"/>
    <numFmt numFmtId="171" formatCode="0.0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0"/>
    <numFmt numFmtId="178" formatCode="0.00000000000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[$-1010419]dd\.mm\.yyyy"/>
    <numFmt numFmtId="184" formatCode="&quot;&quot;#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/>
    </xf>
    <xf numFmtId="16" fontId="51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33" borderId="10" xfId="0" applyFont="1" applyFill="1" applyBorder="1" applyAlignment="1">
      <alignment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/>
    </xf>
    <xf numFmtId="49" fontId="51" fillId="33" borderId="10" xfId="0" applyNumberFormat="1" applyFont="1" applyFill="1" applyBorder="1" applyAlignment="1">
      <alignment/>
    </xf>
    <xf numFmtId="2" fontId="52" fillId="0" borderId="10" xfId="0" applyNumberFormat="1" applyFont="1" applyBorder="1" applyAlignment="1">
      <alignment horizontal="center" wrapText="1"/>
    </xf>
    <xf numFmtId="0" fontId="51" fillId="33" borderId="10" xfId="0" applyFont="1" applyFill="1" applyBorder="1" applyAlignment="1">
      <alignment/>
    </xf>
    <xf numFmtId="0" fontId="51" fillId="0" borderId="10" xfId="0" applyFont="1" applyBorder="1" applyAlignment="1">
      <alignment horizontal="center"/>
    </xf>
    <xf numFmtId="2" fontId="3" fillId="0" borderId="11" xfId="52" applyNumberFormat="1" applyFont="1" applyBorder="1" applyAlignment="1">
      <alignment horizontal="center" wrapText="1"/>
      <protection/>
    </xf>
    <xf numFmtId="2" fontId="3" fillId="0" borderId="11" xfId="0" applyNumberFormat="1" applyFont="1" applyBorder="1" applyAlignment="1">
      <alignment horizontal="center"/>
    </xf>
    <xf numFmtId="2" fontId="3" fillId="33" borderId="11" xfId="52" applyNumberFormat="1" applyFont="1" applyFill="1" applyBorder="1" applyAlignment="1">
      <alignment horizontal="center" wrapText="1"/>
      <protection/>
    </xf>
    <xf numFmtId="2" fontId="51" fillId="33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/>
    </xf>
    <xf numFmtId="0" fontId="51" fillId="33" borderId="13" xfId="0" applyFont="1" applyFill="1" applyBorder="1" applyAlignment="1">
      <alignment horizontal="left"/>
    </xf>
    <xf numFmtId="0" fontId="44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5" xfId="0" applyFont="1" applyBorder="1" applyAlignment="1">
      <alignment horizontal="left" wrapText="1"/>
    </xf>
    <xf numFmtId="0" fontId="52" fillId="0" borderId="17" xfId="0" applyFont="1" applyBorder="1" applyAlignment="1">
      <alignment horizontal="left" wrapText="1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65.140625" style="0" customWidth="1"/>
    <col min="2" max="2" width="62.7109375" style="0" customWidth="1"/>
  </cols>
  <sheetData>
    <row r="1" spans="1:2" ht="17.25" customHeight="1">
      <c r="A1" s="24" t="s">
        <v>110</v>
      </c>
      <c r="B1" s="1" t="s">
        <v>111</v>
      </c>
    </row>
    <row r="2" spans="1:2" ht="32.25" customHeight="1">
      <c r="A2" s="2" t="s">
        <v>107</v>
      </c>
      <c r="B2" s="2" t="s">
        <v>122</v>
      </c>
    </row>
    <row r="3" spans="1:2" ht="15.75">
      <c r="A3" s="2" t="s">
        <v>108</v>
      </c>
      <c r="B3" s="2" t="s">
        <v>104</v>
      </c>
    </row>
    <row r="4" spans="1:2" ht="15">
      <c r="A4" s="3" t="s">
        <v>0</v>
      </c>
      <c r="B4" s="3" t="s">
        <v>0</v>
      </c>
    </row>
    <row r="5" spans="1:2" ht="15.75">
      <c r="A5" s="2" t="s">
        <v>109</v>
      </c>
      <c r="B5" s="2" t="s">
        <v>109</v>
      </c>
    </row>
    <row r="6" spans="1:2" ht="15.75">
      <c r="A6" s="1"/>
      <c r="B6" s="1"/>
    </row>
    <row r="7" ht="15.75">
      <c r="A7" s="4"/>
    </row>
    <row r="8" spans="1:2" ht="66.75" customHeight="1">
      <c r="A8" s="39" t="s">
        <v>112</v>
      </c>
      <c r="B8" s="39"/>
    </row>
    <row r="9" spans="1:2" ht="18.75" customHeight="1">
      <c r="A9" s="12"/>
      <c r="B9" s="12"/>
    </row>
    <row r="10" spans="1:2" ht="45">
      <c r="A10" s="10" t="s">
        <v>1</v>
      </c>
      <c r="B10" s="28" t="s">
        <v>123</v>
      </c>
    </row>
    <row r="11" spans="1:2" ht="18" customHeight="1">
      <c r="A11" s="40" t="s">
        <v>21</v>
      </c>
      <c r="B11" s="41">
        <v>9110087360</v>
      </c>
    </row>
    <row r="12" spans="1:2" ht="10.5" customHeight="1">
      <c r="A12" s="40"/>
      <c r="B12" s="42"/>
    </row>
    <row r="13" spans="1:2" ht="26.25" customHeight="1">
      <c r="A13" s="10" t="s">
        <v>22</v>
      </c>
      <c r="B13" s="29">
        <v>911001001</v>
      </c>
    </row>
    <row r="14" spans="1:2" ht="19.5" customHeight="1">
      <c r="A14" s="10" t="s">
        <v>4</v>
      </c>
      <c r="B14" s="30" t="s">
        <v>125</v>
      </c>
    </row>
    <row r="15" ht="15.75" customHeight="1" hidden="1">
      <c r="A15" s="11" t="s">
        <v>5</v>
      </c>
    </row>
    <row r="17" ht="24.75" customHeight="1"/>
    <row r="18" ht="32.25" customHeight="1"/>
    <row r="19" ht="21.75" customHeight="1"/>
    <row r="20" ht="0.75" customHeight="1"/>
    <row r="21" ht="15.75" customHeight="1"/>
  </sheetData>
  <sheetProtection/>
  <mergeCells count="3">
    <mergeCell ref="A8:B8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5.140625" style="0" customWidth="1"/>
    <col min="2" max="2" width="62.7109375" style="0" customWidth="1"/>
  </cols>
  <sheetData>
    <row r="1" spans="1:5" ht="20.25" customHeight="1">
      <c r="A1" s="47" t="s">
        <v>19</v>
      </c>
      <c r="B1" s="47"/>
      <c r="C1" s="47"/>
      <c r="D1" s="47"/>
      <c r="E1" s="47"/>
    </row>
    <row r="2" spans="1:5" ht="20.25" customHeight="1">
      <c r="A2" s="48" t="s">
        <v>23</v>
      </c>
      <c r="B2" s="48"/>
      <c r="C2" s="13"/>
      <c r="D2" s="13"/>
      <c r="E2" s="13"/>
    </row>
    <row r="3" ht="18.75">
      <c r="A3" s="5"/>
    </row>
    <row r="4" spans="1:2" ht="44.25" customHeight="1">
      <c r="A4" s="11" t="s">
        <v>1</v>
      </c>
      <c r="B4" s="28" t="s">
        <v>123</v>
      </c>
    </row>
    <row r="5" spans="1:2" ht="24" customHeight="1">
      <c r="A5" s="11" t="s">
        <v>2</v>
      </c>
      <c r="B5" s="25" t="s">
        <v>124</v>
      </c>
    </row>
    <row r="6" spans="1:2" ht="18.75" customHeight="1">
      <c r="A6" s="11" t="s">
        <v>3</v>
      </c>
      <c r="B6" s="25" t="s">
        <v>126</v>
      </c>
    </row>
    <row r="7" spans="1:2" ht="19.5" customHeight="1">
      <c r="A7" s="44" t="s">
        <v>21</v>
      </c>
      <c r="B7" s="41">
        <v>9110087360</v>
      </c>
    </row>
    <row r="8" spans="1:2" ht="15.75" customHeight="1" hidden="1">
      <c r="A8" s="46"/>
      <c r="B8" s="42"/>
    </row>
    <row r="9" spans="1:2" ht="15.75">
      <c r="A9" s="11" t="s">
        <v>22</v>
      </c>
      <c r="B9" s="29">
        <v>911001001</v>
      </c>
    </row>
    <row r="10" spans="1:2" ht="24.75" customHeight="1">
      <c r="A10" s="11" t="s">
        <v>4</v>
      </c>
      <c r="B10" s="30" t="s">
        <v>125</v>
      </c>
    </row>
    <row r="11" spans="1:2" ht="32.25" customHeight="1">
      <c r="A11" s="11" t="s">
        <v>5</v>
      </c>
      <c r="B11" s="10">
        <v>383</v>
      </c>
    </row>
    <row r="12" spans="1:2" ht="21.75" customHeight="1">
      <c r="A12" s="44" t="s">
        <v>20</v>
      </c>
      <c r="B12" s="43" t="s">
        <v>6</v>
      </c>
    </row>
    <row r="13" spans="1:2" ht="0.75" customHeight="1">
      <c r="A13" s="45"/>
      <c r="B13" s="43"/>
    </row>
    <row r="14" spans="1:2" ht="15.75" customHeight="1">
      <c r="A14" s="46"/>
      <c r="B14" s="43"/>
    </row>
  </sheetData>
  <sheetProtection/>
  <mergeCells count="6">
    <mergeCell ref="B7:B8"/>
    <mergeCell ref="B12:B14"/>
    <mergeCell ref="A12:A14"/>
    <mergeCell ref="A7:A8"/>
    <mergeCell ref="A1:E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5">
      <selection activeCell="D16" sqref="D16"/>
    </sheetView>
  </sheetViews>
  <sheetFormatPr defaultColWidth="9.140625" defaultRowHeight="15"/>
  <cols>
    <col min="1" max="1" width="19.00390625" style="0" customWidth="1"/>
    <col min="2" max="2" width="17.421875" style="0" customWidth="1"/>
    <col min="3" max="3" width="21.421875" style="0" customWidth="1"/>
    <col min="4" max="4" width="32.28125" style="0" customWidth="1"/>
    <col min="5" max="5" width="25.00390625" style="0" customWidth="1"/>
  </cols>
  <sheetData>
    <row r="1" spans="1:5" ht="15">
      <c r="A1" s="56" t="s">
        <v>24</v>
      </c>
      <c r="B1" s="56"/>
      <c r="C1" s="56"/>
      <c r="D1" s="56"/>
      <c r="E1" s="56"/>
    </row>
    <row r="2" ht="15.75" customHeight="1"/>
    <row r="3" spans="1:5" ht="5.25" customHeight="1">
      <c r="A3" s="51" t="s">
        <v>8</v>
      </c>
      <c r="B3" s="51" t="s">
        <v>9</v>
      </c>
      <c r="C3" s="51"/>
      <c r="D3" s="51" t="s">
        <v>106</v>
      </c>
      <c r="E3" s="51" t="s">
        <v>121</v>
      </c>
    </row>
    <row r="4" spans="1:5" ht="15" customHeight="1" hidden="1">
      <c r="A4" s="51"/>
      <c r="B4" s="51"/>
      <c r="C4" s="51"/>
      <c r="D4" s="51"/>
      <c r="E4" s="51"/>
    </row>
    <row r="5" spans="1:5" ht="30.75" customHeight="1">
      <c r="A5" s="51"/>
      <c r="B5" s="51"/>
      <c r="C5" s="51"/>
      <c r="D5" s="51"/>
      <c r="E5" s="51"/>
    </row>
    <row r="6" spans="1:5" ht="21" customHeight="1">
      <c r="A6" s="51"/>
      <c r="B6" s="51"/>
      <c r="C6" s="51"/>
      <c r="D6" s="51"/>
      <c r="E6" s="51"/>
    </row>
    <row r="7" spans="1:5" ht="15.75" customHeight="1">
      <c r="A7" s="51"/>
      <c r="B7" s="51"/>
      <c r="C7" s="51"/>
      <c r="D7" s="51"/>
      <c r="E7" s="51"/>
    </row>
    <row r="8" spans="1:5" ht="31.5" customHeight="1">
      <c r="A8" s="51"/>
      <c r="B8" s="23" t="s">
        <v>10</v>
      </c>
      <c r="C8" s="23" t="s">
        <v>11</v>
      </c>
      <c r="D8" s="51"/>
      <c r="E8" s="51"/>
    </row>
    <row r="9" spans="1:5" ht="15" customHeight="1">
      <c r="A9" s="52" t="s">
        <v>17</v>
      </c>
      <c r="B9" s="53">
        <v>70</v>
      </c>
      <c r="C9" s="53">
        <v>68</v>
      </c>
      <c r="D9" s="54"/>
      <c r="E9" s="55">
        <f>(E15+E17+E18+E16)/4</f>
        <v>20585.75</v>
      </c>
    </row>
    <row r="10" spans="1:5" ht="15.75" customHeight="1">
      <c r="A10" s="52"/>
      <c r="B10" s="53"/>
      <c r="C10" s="53"/>
      <c r="D10" s="54"/>
      <c r="E10" s="55"/>
    </row>
    <row r="11" spans="1:5" ht="15.75" customHeight="1">
      <c r="A11" s="52"/>
      <c r="B11" s="53"/>
      <c r="C11" s="53"/>
      <c r="D11" s="54"/>
      <c r="E11" s="55"/>
    </row>
    <row r="12" spans="1:5" ht="0.75" customHeight="1">
      <c r="A12" s="52" t="s">
        <v>15</v>
      </c>
      <c r="B12" s="49"/>
      <c r="C12" s="49"/>
      <c r="D12" s="50"/>
      <c r="E12" s="50"/>
    </row>
    <row r="13" spans="1:5" ht="6.75" customHeight="1">
      <c r="A13" s="52"/>
      <c r="B13" s="49"/>
      <c r="C13" s="49"/>
      <c r="D13" s="50"/>
      <c r="E13" s="50"/>
    </row>
    <row r="14" spans="1:5" ht="15">
      <c r="A14" s="52"/>
      <c r="B14" s="49"/>
      <c r="C14" s="49"/>
      <c r="D14" s="50"/>
      <c r="E14" s="50"/>
    </row>
    <row r="15" spans="1:5" ht="63">
      <c r="A15" s="7" t="s">
        <v>119</v>
      </c>
      <c r="B15" s="27">
        <v>28</v>
      </c>
      <c r="C15" s="27">
        <v>28</v>
      </c>
      <c r="D15" s="8"/>
      <c r="E15" s="26">
        <v>24465</v>
      </c>
    </row>
    <row r="16" spans="1:5" ht="16.5">
      <c r="A16" s="7" t="s">
        <v>120</v>
      </c>
      <c r="B16" s="27">
        <v>2</v>
      </c>
      <c r="C16" s="27">
        <v>2</v>
      </c>
      <c r="D16" s="8"/>
      <c r="E16" s="26">
        <v>13208</v>
      </c>
    </row>
    <row r="17" spans="1:5" ht="47.25">
      <c r="A17" s="7" t="s">
        <v>16</v>
      </c>
      <c r="B17" s="27">
        <v>3</v>
      </c>
      <c r="C17" s="27">
        <v>3</v>
      </c>
      <c r="D17" s="9"/>
      <c r="E17" s="26">
        <v>30551</v>
      </c>
    </row>
    <row r="18" spans="1:5" ht="47.25">
      <c r="A18" s="7" t="s">
        <v>105</v>
      </c>
      <c r="B18" s="27">
        <v>37</v>
      </c>
      <c r="C18" s="27">
        <v>35</v>
      </c>
      <c r="D18" s="8"/>
      <c r="E18" s="26">
        <v>14119</v>
      </c>
    </row>
  </sheetData>
  <sheetProtection/>
  <mergeCells count="15">
    <mergeCell ref="B9:B11"/>
    <mergeCell ref="C9:C11"/>
    <mergeCell ref="D9:D11"/>
    <mergeCell ref="E9:E11"/>
    <mergeCell ref="A1:E1"/>
    <mergeCell ref="B12:B14"/>
    <mergeCell ref="C12:C14"/>
    <mergeCell ref="D12:D14"/>
    <mergeCell ref="E12:E14"/>
    <mergeCell ref="D3:D8"/>
    <mergeCell ref="A9:A11"/>
    <mergeCell ref="A12:A14"/>
    <mergeCell ref="A3:A8"/>
    <mergeCell ref="B3:C7"/>
    <mergeCell ref="E3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8.28125" style="14" customWidth="1"/>
    <col min="2" max="2" width="32.57421875" style="14" customWidth="1"/>
    <col min="3" max="3" width="13.421875" style="14" customWidth="1"/>
    <col min="4" max="4" width="21.140625" style="14" customWidth="1"/>
    <col min="5" max="5" width="22.57421875" style="14" customWidth="1"/>
    <col min="6" max="6" width="22.8515625" style="14" customWidth="1"/>
  </cols>
  <sheetData>
    <row r="1" spans="1:8" ht="18.75">
      <c r="A1" s="57" t="s">
        <v>18</v>
      </c>
      <c r="B1" s="57"/>
      <c r="C1" s="57"/>
      <c r="D1" s="57"/>
      <c r="E1" s="57"/>
      <c r="F1" s="57"/>
      <c r="G1" s="6"/>
      <c r="H1" s="6"/>
    </row>
    <row r="3" spans="1:6" ht="30.75" customHeight="1">
      <c r="A3" s="67" t="s">
        <v>7</v>
      </c>
      <c r="B3" s="67" t="s">
        <v>25</v>
      </c>
      <c r="C3" s="69" t="s">
        <v>26</v>
      </c>
      <c r="D3" s="65" t="s">
        <v>27</v>
      </c>
      <c r="E3" s="66"/>
      <c r="F3" s="69" t="s">
        <v>30</v>
      </c>
    </row>
    <row r="4" spans="1:6" ht="15">
      <c r="A4" s="68"/>
      <c r="B4" s="68"/>
      <c r="C4" s="70"/>
      <c r="D4" s="38" t="s">
        <v>28</v>
      </c>
      <c r="E4" s="38" t="s">
        <v>29</v>
      </c>
      <c r="F4" s="70"/>
    </row>
    <row r="5" spans="1:6" ht="15">
      <c r="A5" s="16">
        <v>1</v>
      </c>
      <c r="B5" s="16">
        <v>2</v>
      </c>
      <c r="C5" s="16">
        <v>4</v>
      </c>
      <c r="D5" s="16">
        <v>4</v>
      </c>
      <c r="E5" s="16">
        <v>5</v>
      </c>
      <c r="F5" s="16">
        <v>6</v>
      </c>
    </row>
    <row r="6" spans="1:6" ht="15">
      <c r="A6" s="58" t="s">
        <v>31</v>
      </c>
      <c r="B6" s="59"/>
      <c r="C6" s="59"/>
      <c r="D6" s="59"/>
      <c r="E6" s="59"/>
      <c r="F6" s="60"/>
    </row>
    <row r="7" spans="1:6" ht="31.5" customHeight="1">
      <c r="A7" s="15" t="s">
        <v>32</v>
      </c>
      <c r="B7" s="17" t="s">
        <v>34</v>
      </c>
      <c r="C7" s="16" t="s">
        <v>33</v>
      </c>
      <c r="D7" s="16">
        <v>20199951.19</v>
      </c>
      <c r="E7" s="16">
        <v>19582953.19</v>
      </c>
      <c r="F7" s="20">
        <f>D7/E7*100-100</f>
        <v>3.1506892449452835</v>
      </c>
    </row>
    <row r="8" spans="1:6" ht="30">
      <c r="A8" s="15"/>
      <c r="B8" s="17" t="s">
        <v>35</v>
      </c>
      <c r="C8" s="16" t="s">
        <v>33</v>
      </c>
      <c r="D8" s="20">
        <v>17755204</v>
      </c>
      <c r="E8" s="20">
        <v>17755204</v>
      </c>
      <c r="F8" s="20">
        <f>D8/E8*100-100</f>
        <v>0</v>
      </c>
    </row>
    <row r="9" spans="1:6" ht="30">
      <c r="A9" s="15"/>
      <c r="B9" s="17" t="s">
        <v>36</v>
      </c>
      <c r="C9" s="16" t="s">
        <v>33</v>
      </c>
      <c r="D9" s="20">
        <v>0</v>
      </c>
      <c r="E9" s="20">
        <v>0</v>
      </c>
      <c r="F9" s="20">
        <v>0</v>
      </c>
    </row>
    <row r="10" spans="1:6" ht="72" customHeight="1">
      <c r="A10" s="61" t="s">
        <v>37</v>
      </c>
      <c r="B10" s="62"/>
      <c r="C10" s="19" t="s">
        <v>33</v>
      </c>
      <c r="D10" s="31">
        <v>0</v>
      </c>
      <c r="E10" s="31">
        <v>0</v>
      </c>
      <c r="F10" s="20"/>
    </row>
    <row r="11" spans="1:6" ht="15">
      <c r="A11" s="58" t="s">
        <v>38</v>
      </c>
      <c r="B11" s="59"/>
      <c r="C11" s="59"/>
      <c r="D11" s="59"/>
      <c r="E11" s="59"/>
      <c r="F11" s="60"/>
    </row>
    <row r="12" spans="1:6" ht="30">
      <c r="A12" s="15" t="s">
        <v>39</v>
      </c>
      <c r="B12" s="17" t="s">
        <v>40</v>
      </c>
      <c r="C12" s="16" t="s">
        <v>33</v>
      </c>
      <c r="D12" s="16">
        <v>26557.66</v>
      </c>
      <c r="E12" s="20">
        <v>0</v>
      </c>
      <c r="F12" s="20">
        <v>0</v>
      </c>
    </row>
    <row r="13" spans="1:6" ht="15">
      <c r="A13" s="63"/>
      <c r="B13" s="17" t="s">
        <v>41</v>
      </c>
      <c r="C13" s="16" t="s">
        <v>33</v>
      </c>
      <c r="D13" s="20">
        <v>57487.44</v>
      </c>
      <c r="E13" s="20">
        <f>25115.41</f>
        <v>25115.41</v>
      </c>
      <c r="F13" s="20">
        <f>D13/E13*100-100</f>
        <v>128.8930979028413</v>
      </c>
    </row>
    <row r="14" spans="1:6" ht="15">
      <c r="A14" s="64"/>
      <c r="B14" s="17" t="s">
        <v>42</v>
      </c>
      <c r="C14" s="16" t="s">
        <v>33</v>
      </c>
      <c r="D14" s="20">
        <v>0</v>
      </c>
      <c r="E14" s="20">
        <v>0</v>
      </c>
      <c r="F14" s="20">
        <v>0</v>
      </c>
    </row>
    <row r="15" spans="1:6" ht="29.25" customHeight="1">
      <c r="A15" s="15" t="s">
        <v>43</v>
      </c>
      <c r="B15" s="17" t="s">
        <v>44</v>
      </c>
      <c r="C15" s="16" t="s">
        <v>33</v>
      </c>
      <c r="D15" s="20">
        <v>341857.36</v>
      </c>
      <c r="E15" s="20">
        <f>223052.55+5.72</f>
        <v>223058.27</v>
      </c>
      <c r="F15" s="20">
        <f>D15/E15*100-100</f>
        <v>53.25921787163509</v>
      </c>
    </row>
    <row r="16" spans="1:6" ht="30">
      <c r="A16" s="15"/>
      <c r="B16" s="17" t="s">
        <v>45</v>
      </c>
      <c r="C16" s="16" t="s">
        <v>33</v>
      </c>
      <c r="D16" s="20">
        <v>0</v>
      </c>
      <c r="E16" s="20">
        <v>0</v>
      </c>
      <c r="F16" s="20">
        <v>0</v>
      </c>
    </row>
  </sheetData>
  <sheetProtection/>
  <mergeCells count="10">
    <mergeCell ref="A1:F1"/>
    <mergeCell ref="A6:F6"/>
    <mergeCell ref="A10:B10"/>
    <mergeCell ref="A11:F11"/>
    <mergeCell ref="A13:A14"/>
    <mergeCell ref="D3:E3"/>
    <mergeCell ref="A3:A4"/>
    <mergeCell ref="B3:B4"/>
    <mergeCell ref="C3:C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3">
      <selection activeCell="G25" sqref="G25"/>
    </sheetView>
  </sheetViews>
  <sheetFormatPr defaultColWidth="9.140625" defaultRowHeight="15"/>
  <cols>
    <col min="1" max="1" width="8.28125" style="14" customWidth="1"/>
    <col min="2" max="2" width="32.57421875" style="14" customWidth="1"/>
    <col min="3" max="3" width="9.57421875" style="14" customWidth="1"/>
    <col min="4" max="4" width="13.421875" style="14" customWidth="1"/>
    <col min="5" max="5" width="21.140625" style="14" customWidth="1"/>
    <col min="6" max="6" width="22.57421875" style="14" customWidth="1"/>
    <col min="7" max="7" width="22.8515625" style="14" customWidth="1"/>
  </cols>
  <sheetData>
    <row r="2" spans="1:7" ht="30.75" customHeight="1">
      <c r="A2" s="67" t="s">
        <v>7</v>
      </c>
      <c r="B2" s="67" t="s">
        <v>25</v>
      </c>
      <c r="C2" s="67" t="s">
        <v>54</v>
      </c>
      <c r="D2" s="69" t="s">
        <v>26</v>
      </c>
      <c r="E2" s="65" t="s">
        <v>27</v>
      </c>
      <c r="F2" s="66"/>
      <c r="G2" s="69" t="s">
        <v>61</v>
      </c>
    </row>
    <row r="3" spans="1:7" ht="15">
      <c r="A3" s="68"/>
      <c r="B3" s="68"/>
      <c r="C3" s="68"/>
      <c r="D3" s="70"/>
      <c r="E3" s="33" t="s">
        <v>59</v>
      </c>
      <c r="F3" s="33" t="s">
        <v>60</v>
      </c>
      <c r="G3" s="70"/>
    </row>
    <row r="4" spans="1:7" ht="15">
      <c r="A4" s="16">
        <v>1</v>
      </c>
      <c r="B4" s="16">
        <v>2</v>
      </c>
      <c r="C4" s="16"/>
      <c r="D4" s="16">
        <v>4</v>
      </c>
      <c r="E4" s="16">
        <v>4</v>
      </c>
      <c r="F4" s="16">
        <v>5</v>
      </c>
      <c r="G4" s="16">
        <v>6</v>
      </c>
    </row>
    <row r="5" spans="1:7" ht="15">
      <c r="A5" s="58" t="s">
        <v>46</v>
      </c>
      <c r="B5" s="59"/>
      <c r="C5" s="59"/>
      <c r="D5" s="59"/>
      <c r="E5" s="59"/>
      <c r="F5" s="59"/>
      <c r="G5" s="60"/>
    </row>
    <row r="6" spans="1:7" ht="31.5" customHeight="1">
      <c r="A6" s="15" t="s">
        <v>47</v>
      </c>
      <c r="B6" s="17" t="s">
        <v>48</v>
      </c>
      <c r="C6" s="17"/>
      <c r="D6" s="16"/>
      <c r="E6" s="20">
        <f>E7+E8+E9</f>
        <v>33445913.11</v>
      </c>
      <c r="F6" s="20">
        <f>F7+F8+F9</f>
        <v>33422228</v>
      </c>
      <c r="G6" s="20">
        <f>F6/E6*100</f>
        <v>99.92918384401077</v>
      </c>
    </row>
    <row r="7" spans="1:7" ht="30">
      <c r="A7" s="63"/>
      <c r="B7" s="17" t="s">
        <v>49</v>
      </c>
      <c r="C7" s="17">
        <v>130</v>
      </c>
      <c r="D7" s="16" t="s">
        <v>33</v>
      </c>
      <c r="E7" s="20">
        <v>24269400</v>
      </c>
      <c r="F7" s="20">
        <v>24245714.89</v>
      </c>
      <c r="G7" s="20">
        <f>F7/E7*100</f>
        <v>99.90240751728514</v>
      </c>
    </row>
    <row r="8" spans="1:7" ht="15">
      <c r="A8" s="71"/>
      <c r="B8" s="17" t="s">
        <v>50</v>
      </c>
      <c r="C8" s="17">
        <v>180</v>
      </c>
      <c r="D8" s="16" t="s">
        <v>33</v>
      </c>
      <c r="E8" s="20">
        <v>1262810</v>
      </c>
      <c r="F8" s="20">
        <v>1262810</v>
      </c>
      <c r="G8" s="20">
        <f>F8/E8*100</f>
        <v>100</v>
      </c>
    </row>
    <row r="9" spans="1:7" ht="44.25" customHeight="1">
      <c r="A9" s="64"/>
      <c r="B9" s="17" t="s">
        <v>51</v>
      </c>
      <c r="C9" s="17">
        <v>130</v>
      </c>
      <c r="D9" s="16" t="s">
        <v>33</v>
      </c>
      <c r="E9" s="20">
        <v>7913703.11</v>
      </c>
      <c r="F9" s="20">
        <v>7913703.11</v>
      </c>
      <c r="G9" s="20">
        <f>F9/E9*100</f>
        <v>100</v>
      </c>
    </row>
    <row r="10" spans="1:7" ht="15">
      <c r="A10" s="58" t="s">
        <v>52</v>
      </c>
      <c r="B10" s="59"/>
      <c r="C10" s="59"/>
      <c r="D10" s="59"/>
      <c r="E10" s="59"/>
      <c r="F10" s="59"/>
      <c r="G10" s="60"/>
    </row>
    <row r="11" spans="1:7" ht="30">
      <c r="A11" s="21" t="s">
        <v>53</v>
      </c>
      <c r="B11" s="17" t="s">
        <v>55</v>
      </c>
      <c r="C11" s="17">
        <v>210</v>
      </c>
      <c r="D11" s="16" t="s">
        <v>33</v>
      </c>
      <c r="E11" s="20">
        <f>E12+E13+E14</f>
        <v>19858436</v>
      </c>
      <c r="F11" s="20">
        <f>F12+F13+F14</f>
        <v>19857634.35</v>
      </c>
      <c r="G11" s="20">
        <f>F11/E11*100</f>
        <v>99.99596317655632</v>
      </c>
    </row>
    <row r="12" spans="1:7" ht="15">
      <c r="A12" s="15"/>
      <c r="B12" s="17" t="s">
        <v>56</v>
      </c>
      <c r="C12" s="17">
        <v>211</v>
      </c>
      <c r="D12" s="16" t="s">
        <v>33</v>
      </c>
      <c r="E12" s="36">
        <v>15312050</v>
      </c>
      <c r="F12" s="34">
        <v>15311250</v>
      </c>
      <c r="G12" s="20">
        <f aca="true" t="shared" si="0" ref="G12:G26">F12/E12*100</f>
        <v>99.99477535666355</v>
      </c>
    </row>
    <row r="13" spans="1:7" ht="15">
      <c r="A13" s="15"/>
      <c r="B13" s="17" t="s">
        <v>57</v>
      </c>
      <c r="C13" s="17">
        <v>212</v>
      </c>
      <c r="D13" s="16" t="s">
        <v>33</v>
      </c>
      <c r="E13" s="36">
        <v>0</v>
      </c>
      <c r="F13" s="34">
        <v>0</v>
      </c>
      <c r="G13" s="20" t="e">
        <f t="shared" si="0"/>
        <v>#DIV/0!</v>
      </c>
    </row>
    <row r="14" spans="1:7" ht="29.25" customHeight="1">
      <c r="A14" s="15"/>
      <c r="B14" s="17" t="s">
        <v>58</v>
      </c>
      <c r="C14" s="17">
        <v>213</v>
      </c>
      <c r="D14" s="16" t="s">
        <v>33</v>
      </c>
      <c r="E14" s="36">
        <v>4546386</v>
      </c>
      <c r="F14" s="34">
        <v>4546384.35</v>
      </c>
      <c r="G14" s="20">
        <f t="shared" si="0"/>
        <v>99.99996370743706</v>
      </c>
    </row>
    <row r="15" spans="1:7" ht="15">
      <c r="A15" s="15" t="s">
        <v>62</v>
      </c>
      <c r="B15" s="15" t="s">
        <v>63</v>
      </c>
      <c r="C15" s="15">
        <v>221</v>
      </c>
      <c r="D15" s="16" t="s">
        <v>33</v>
      </c>
      <c r="E15" s="37">
        <v>18188</v>
      </c>
      <c r="F15" s="35">
        <v>17523.05</v>
      </c>
      <c r="G15" s="20">
        <f t="shared" si="0"/>
        <v>96.34401803386848</v>
      </c>
    </row>
    <row r="16" spans="1:7" ht="15">
      <c r="A16" s="15" t="s">
        <v>65</v>
      </c>
      <c r="B16" s="15" t="s">
        <v>64</v>
      </c>
      <c r="C16" s="15">
        <v>222</v>
      </c>
      <c r="D16" s="16" t="s">
        <v>33</v>
      </c>
      <c r="E16" s="37">
        <v>0</v>
      </c>
      <c r="F16" s="35">
        <v>0</v>
      </c>
      <c r="G16" s="20" t="e">
        <f t="shared" si="0"/>
        <v>#DIV/0!</v>
      </c>
    </row>
    <row r="17" spans="1:7" ht="15">
      <c r="A17" s="15" t="s">
        <v>76</v>
      </c>
      <c r="B17" s="15" t="s">
        <v>66</v>
      </c>
      <c r="C17" s="15">
        <v>223</v>
      </c>
      <c r="D17" s="16" t="s">
        <v>33</v>
      </c>
      <c r="E17" s="37">
        <v>1752807</v>
      </c>
      <c r="F17" s="35">
        <v>1752493.21</v>
      </c>
      <c r="G17" s="20">
        <f t="shared" si="0"/>
        <v>99.98209785789308</v>
      </c>
    </row>
    <row r="18" spans="1:7" ht="30">
      <c r="A18" s="15" t="s">
        <v>77</v>
      </c>
      <c r="B18" s="17" t="s">
        <v>67</v>
      </c>
      <c r="C18" s="15">
        <v>224</v>
      </c>
      <c r="D18" s="16" t="s">
        <v>33</v>
      </c>
      <c r="E18" s="37">
        <v>0</v>
      </c>
      <c r="F18" s="35">
        <v>0</v>
      </c>
      <c r="G18" s="16" t="e">
        <f t="shared" si="0"/>
        <v>#DIV/0!</v>
      </c>
    </row>
    <row r="19" spans="1:7" ht="30">
      <c r="A19" s="15" t="s">
        <v>78</v>
      </c>
      <c r="B19" s="17" t="s">
        <v>68</v>
      </c>
      <c r="C19" s="15">
        <v>225</v>
      </c>
      <c r="D19" s="16" t="s">
        <v>33</v>
      </c>
      <c r="E19" s="37">
        <v>1279714</v>
      </c>
      <c r="F19" s="35">
        <v>1277524.69</v>
      </c>
      <c r="G19" s="20">
        <f t="shared" si="0"/>
        <v>99.82892193099396</v>
      </c>
    </row>
    <row r="20" spans="1:7" ht="15" customHeight="1">
      <c r="A20" s="15" t="s">
        <v>79</v>
      </c>
      <c r="B20" s="15" t="s">
        <v>69</v>
      </c>
      <c r="C20" s="15">
        <v>226</v>
      </c>
      <c r="D20" s="16" t="s">
        <v>33</v>
      </c>
      <c r="E20" s="37">
        <v>489325</v>
      </c>
      <c r="F20" s="35">
        <v>488593.16</v>
      </c>
      <c r="G20" s="16">
        <f t="shared" si="0"/>
        <v>99.85043886987177</v>
      </c>
    </row>
    <row r="21" spans="1:7" ht="30">
      <c r="A21" s="15" t="s">
        <v>80</v>
      </c>
      <c r="B21" s="17" t="s">
        <v>70</v>
      </c>
      <c r="C21" s="15">
        <v>310</v>
      </c>
      <c r="D21" s="16" t="s">
        <v>33</v>
      </c>
      <c r="E21" s="37">
        <v>614535</v>
      </c>
      <c r="F21" s="20">
        <v>666936</v>
      </c>
      <c r="G21" s="16">
        <f t="shared" si="0"/>
        <v>108.52693499963387</v>
      </c>
    </row>
    <row r="22" spans="1:7" ht="31.5" customHeight="1">
      <c r="A22" s="15" t="s">
        <v>81</v>
      </c>
      <c r="B22" s="17" t="s">
        <v>71</v>
      </c>
      <c r="C22" s="15">
        <v>320</v>
      </c>
      <c r="D22" s="16" t="s">
        <v>33</v>
      </c>
      <c r="E22" s="37">
        <v>0</v>
      </c>
      <c r="F22" s="20">
        <v>0</v>
      </c>
      <c r="G22" s="16" t="e">
        <f t="shared" si="0"/>
        <v>#DIV/0!</v>
      </c>
    </row>
    <row r="23" spans="1:7" ht="30" customHeight="1">
      <c r="A23" s="15" t="s">
        <v>82</v>
      </c>
      <c r="B23" s="17" t="s">
        <v>72</v>
      </c>
      <c r="C23" s="15">
        <v>340</v>
      </c>
      <c r="D23" s="16" t="s">
        <v>33</v>
      </c>
      <c r="E23" s="37">
        <v>9633482.21</v>
      </c>
      <c r="F23" s="20">
        <v>9562158.38</v>
      </c>
      <c r="G23" s="16">
        <f t="shared" si="0"/>
        <v>99.2596256634391</v>
      </c>
    </row>
    <row r="24" spans="1:7" ht="15">
      <c r="A24" s="15" t="s">
        <v>83</v>
      </c>
      <c r="B24" s="17" t="s">
        <v>73</v>
      </c>
      <c r="C24" s="15">
        <v>290</v>
      </c>
      <c r="D24" s="16" t="s">
        <v>33</v>
      </c>
      <c r="E24" s="37">
        <v>54170</v>
      </c>
      <c r="F24" s="20">
        <f>30526+23583.26</f>
        <v>54109.259999999995</v>
      </c>
      <c r="G24" s="20">
        <f t="shared" si="0"/>
        <v>99.88787151559903</v>
      </c>
    </row>
    <row r="25" spans="1:7" ht="30">
      <c r="A25" s="15" t="s">
        <v>84</v>
      </c>
      <c r="B25" s="17" t="s">
        <v>74</v>
      </c>
      <c r="C25" s="15">
        <v>270</v>
      </c>
      <c r="D25" s="16" t="s">
        <v>33</v>
      </c>
      <c r="E25" s="37">
        <v>0</v>
      </c>
      <c r="F25" s="20">
        <v>0</v>
      </c>
      <c r="G25" s="16" t="e">
        <f t="shared" si="0"/>
        <v>#DIV/0!</v>
      </c>
    </row>
    <row r="26" spans="1:7" ht="15" customHeight="1">
      <c r="A26" s="15"/>
      <c r="B26" s="18" t="s">
        <v>75</v>
      </c>
      <c r="C26" s="15"/>
      <c r="D26" s="15"/>
      <c r="E26" s="20">
        <f>E11+E15+E16+E17+E18+E19+E20+E21+E22+E23+E24+E25</f>
        <v>33700657.21</v>
      </c>
      <c r="F26" s="20">
        <f>F11+F15+F16+F17+F18+F19+F20+F21+F22+F23+F24+F25</f>
        <v>33676972.1</v>
      </c>
      <c r="G26" s="16">
        <f t="shared" si="0"/>
        <v>99.92971914508252</v>
      </c>
    </row>
  </sheetData>
  <sheetProtection/>
  <mergeCells count="9">
    <mergeCell ref="A10:G10"/>
    <mergeCell ref="C2:C3"/>
    <mergeCell ref="A5:G5"/>
    <mergeCell ref="A7:A9"/>
    <mergeCell ref="A2:A3"/>
    <mergeCell ref="B2:B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8.7109375" style="14" customWidth="1"/>
    <col min="2" max="2" width="44.7109375" style="14" customWidth="1"/>
    <col min="3" max="3" width="13.57421875" style="14" customWidth="1"/>
    <col min="4" max="4" width="29.421875" style="14" customWidth="1"/>
    <col min="5" max="5" width="28.140625" style="14" customWidth="1"/>
  </cols>
  <sheetData>
    <row r="1" spans="1:5" ht="15">
      <c r="A1" s="56" t="s">
        <v>85</v>
      </c>
      <c r="B1" s="56"/>
      <c r="C1" s="56"/>
      <c r="D1" s="56"/>
      <c r="E1" s="56"/>
    </row>
    <row r="3" spans="1:7" ht="15">
      <c r="A3" s="63" t="s">
        <v>7</v>
      </c>
      <c r="B3" s="63" t="s">
        <v>25</v>
      </c>
      <c r="C3" s="72" t="s">
        <v>26</v>
      </c>
      <c r="D3" s="73" t="s">
        <v>86</v>
      </c>
      <c r="E3" s="73"/>
      <c r="F3" s="22"/>
      <c r="G3" s="22"/>
    </row>
    <row r="4" spans="1:5" ht="15">
      <c r="A4" s="64"/>
      <c r="B4" s="64"/>
      <c r="C4" s="72"/>
      <c r="D4" s="33" t="s">
        <v>87</v>
      </c>
      <c r="E4" s="33" t="s">
        <v>88</v>
      </c>
    </row>
    <row r="5" spans="1:5" ht="15">
      <c r="A5" s="58" t="s">
        <v>89</v>
      </c>
      <c r="B5" s="59"/>
      <c r="C5" s="59"/>
      <c r="D5" s="59"/>
      <c r="E5" s="60"/>
    </row>
    <row r="6" spans="1:5" ht="45">
      <c r="A6" s="15" t="s">
        <v>32</v>
      </c>
      <c r="B6" s="17" t="s">
        <v>90</v>
      </c>
      <c r="C6" s="33" t="s">
        <v>33</v>
      </c>
      <c r="D6" s="20">
        <v>17755204</v>
      </c>
      <c r="E6" s="20">
        <v>17755204</v>
      </c>
    </row>
    <row r="7" spans="1:5" ht="60">
      <c r="A7" s="15" t="s">
        <v>91</v>
      </c>
      <c r="B7" s="17" t="s">
        <v>92</v>
      </c>
      <c r="C7" s="33" t="s">
        <v>33</v>
      </c>
      <c r="D7" s="16"/>
      <c r="E7" s="16"/>
    </row>
    <row r="8" spans="1:5" ht="60">
      <c r="A8" s="15" t="s">
        <v>93</v>
      </c>
      <c r="B8" s="17" t="s">
        <v>97</v>
      </c>
      <c r="C8" s="33" t="s">
        <v>33</v>
      </c>
      <c r="D8" s="16"/>
      <c r="E8" s="16"/>
    </row>
    <row r="9" spans="1:5" ht="15">
      <c r="A9" s="58" t="s">
        <v>98</v>
      </c>
      <c r="B9" s="59"/>
      <c r="C9" s="59"/>
      <c r="D9" s="59"/>
      <c r="E9" s="60"/>
    </row>
    <row r="10" spans="1:5" ht="45">
      <c r="A10" s="15" t="s">
        <v>12</v>
      </c>
      <c r="B10" s="17" t="s">
        <v>94</v>
      </c>
      <c r="C10" s="33" t="s">
        <v>33</v>
      </c>
      <c r="D10" s="16">
        <v>1827749.19</v>
      </c>
      <c r="E10" s="16">
        <v>2444747.19</v>
      </c>
    </row>
    <row r="11" spans="1:5" ht="60">
      <c r="A11" s="15" t="s">
        <v>13</v>
      </c>
      <c r="B11" s="17" t="s">
        <v>95</v>
      </c>
      <c r="C11" s="33" t="s">
        <v>33</v>
      </c>
      <c r="D11" s="16"/>
      <c r="E11" s="16"/>
    </row>
    <row r="12" spans="1:5" ht="60">
      <c r="A12" s="15" t="s">
        <v>14</v>
      </c>
      <c r="B12" s="17" t="s">
        <v>96</v>
      </c>
      <c r="C12" s="33" t="s">
        <v>33</v>
      </c>
      <c r="D12" s="16"/>
      <c r="E12" s="16"/>
    </row>
    <row r="13" spans="1:5" ht="15">
      <c r="A13" s="58" t="s">
        <v>127</v>
      </c>
      <c r="B13" s="59"/>
      <c r="C13" s="59"/>
      <c r="D13" s="59"/>
      <c r="E13" s="60"/>
    </row>
    <row r="14" spans="1:5" ht="30">
      <c r="A14" s="15" t="s">
        <v>39</v>
      </c>
      <c r="B14" s="17" t="s">
        <v>99</v>
      </c>
      <c r="C14" s="33" t="s">
        <v>102</v>
      </c>
      <c r="D14" s="32">
        <v>2467.2</v>
      </c>
      <c r="E14" s="32">
        <v>2467.2</v>
      </c>
    </row>
    <row r="15" spans="1:5" ht="15">
      <c r="A15" s="15"/>
      <c r="B15" s="15" t="s">
        <v>100</v>
      </c>
      <c r="C15" s="33" t="s">
        <v>102</v>
      </c>
      <c r="D15" s="32">
        <v>0</v>
      </c>
      <c r="E15" s="32">
        <v>0</v>
      </c>
    </row>
    <row r="16" spans="1:5" ht="15">
      <c r="A16" s="15"/>
      <c r="B16" s="15" t="s">
        <v>101</v>
      </c>
      <c r="C16" s="33" t="s">
        <v>102</v>
      </c>
      <c r="D16" s="32">
        <v>0</v>
      </c>
      <c r="E16" s="32">
        <v>0</v>
      </c>
    </row>
    <row r="17" spans="1:5" ht="42.75" customHeight="1">
      <c r="A17" s="61" t="s">
        <v>103</v>
      </c>
      <c r="B17" s="62"/>
      <c r="C17" s="33" t="s">
        <v>33</v>
      </c>
      <c r="D17" s="20">
        <v>0</v>
      </c>
      <c r="E17" s="20">
        <v>0</v>
      </c>
    </row>
    <row r="20" spans="1:4" ht="15">
      <c r="A20" s="14" t="s">
        <v>116</v>
      </c>
      <c r="C20" s="14" t="s">
        <v>117</v>
      </c>
      <c r="D20" s="14" t="s">
        <v>118</v>
      </c>
    </row>
    <row r="22" spans="1:4" ht="15">
      <c r="A22" s="14" t="s">
        <v>113</v>
      </c>
      <c r="C22" s="14" t="s">
        <v>114</v>
      </c>
      <c r="D22" s="14" t="s">
        <v>115</v>
      </c>
    </row>
  </sheetData>
  <sheetProtection/>
  <mergeCells count="9">
    <mergeCell ref="A13:E13"/>
    <mergeCell ref="A17:B17"/>
    <mergeCell ref="A1:E1"/>
    <mergeCell ref="C3:C4"/>
    <mergeCell ref="D3:E3"/>
    <mergeCell ref="B3:B4"/>
    <mergeCell ref="A3:A4"/>
    <mergeCell ref="A5:E5"/>
    <mergeCell ref="A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DedSad</cp:lastModifiedBy>
  <cp:lastPrinted>2018-04-23T11:39:47Z</cp:lastPrinted>
  <dcterms:created xsi:type="dcterms:W3CDTF">2018-04-23T08:33:48Z</dcterms:created>
  <dcterms:modified xsi:type="dcterms:W3CDTF">2018-04-25T09:20:16Z</dcterms:modified>
  <cp:category/>
  <cp:version/>
  <cp:contentType/>
  <cp:contentStatus/>
</cp:coreProperties>
</file>